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7" i="1" l="1"/>
  <c r="G38" i="1"/>
  <c r="G33" i="1"/>
  <c r="G32" i="1"/>
  <c r="G34" i="1"/>
  <c r="G30" i="1"/>
  <c r="G35" i="1"/>
  <c r="G36" i="1"/>
  <c r="G29" i="1"/>
  <c r="G39" i="1" s="1"/>
  <c r="H21" i="1" l="1"/>
  <c r="H20" i="1" l="1"/>
  <c r="H22" i="1" l="1"/>
  <c r="H24" i="1" s="1"/>
</calcChain>
</file>

<file path=xl/sharedStrings.xml><?xml version="1.0" encoding="utf-8"?>
<sst xmlns="http://schemas.openxmlformats.org/spreadsheetml/2006/main" count="69" uniqueCount="62">
  <si>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</si>
  <si>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</si>
  <si>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</si>
  <si>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</si>
  <si>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</si>
  <si>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</si>
  <si>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</si>
  <si>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</si>
  <si>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</si>
  <si>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</si>
  <si>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</si>
  <si>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</si>
  <si>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</si>
  <si>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</si>
  <si>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</si>
  <si>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</si>
  <si>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</si>
  <si>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</si>
  <si>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</si>
  <si>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</si>
  <si>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</si>
  <si>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</si>
  <si>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</si>
  <si>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</si>
  <si>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</si>
  <si>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</si>
  <si>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1.5.МКД- 2 этажа,2 подъезда</t>
  </si>
  <si>
    <t>1.6. Количество квартир: 16</t>
  </si>
  <si>
    <t>1.8. Кадастровый номер 66:11:2101001:238</t>
  </si>
  <si>
    <t>1.9. Год постройки: 1980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</si>
  <si>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д. Дубская, ул. Юбилейная, 32</t>
  </si>
  <si>
    <t>1.4. Площадь жилых помещений-  812,5 кв.м.</t>
  </si>
  <si>
    <t>Специалист по управлению МКД:</t>
  </si>
  <si>
    <t>И.В. Дубских</t>
  </si>
  <si>
    <t>д.Дубская     ул.Юбилейная,32</t>
  </si>
  <si>
    <t xml:space="preserve">чистка канализации с промеж.колодца до выгребной ямы </t>
  </si>
  <si>
    <t>16,7 чел./час</t>
  </si>
  <si>
    <t>31.03.2021г.</t>
  </si>
  <si>
    <t>ревизия электрощита, протяжка проводов</t>
  </si>
  <si>
    <t>1шт.</t>
  </si>
  <si>
    <t>19.07.2021г.</t>
  </si>
  <si>
    <t>д.Дубская      ул.Юбилейная,32</t>
  </si>
  <si>
    <t>ремонт шиферной крыши</t>
  </si>
  <si>
    <t>3,95 кв.м.</t>
  </si>
  <si>
    <t>20.05.2021г.</t>
  </si>
  <si>
    <t>технический паспорт</t>
  </si>
  <si>
    <t>26.04.2021г.</t>
  </si>
  <si>
    <t>1.1. Отчётный период : 2022год.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</si>
  <si>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</si>
  <si>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</si>
  <si>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</si>
  <si>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2022г.</t>
  </si>
  <si>
    <t>замена прожектора у подъезда МКД</t>
  </si>
  <si>
    <t>замена подъездных дверей в подъездах МКД</t>
  </si>
  <si>
    <t>штукатурные работы</t>
  </si>
  <si>
    <t>приобретение и установка скамеек</t>
  </si>
  <si>
    <t>1.7. Степень износа:  37%</t>
  </si>
  <si>
    <t>Замена эл. лампочки в тамбуре 1 подъезд, шт</t>
  </si>
  <si>
    <t>Замена прожектора у 2 подъезда МКД</t>
  </si>
  <si>
    <t>31.03.2023г.</t>
  </si>
  <si>
    <t>Установка табличек на подъезды, шт</t>
  </si>
  <si>
    <t>Чистка вентиляционного канала кв 6,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</si>
</sst>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  <font>
      <sz val="8"/>
      <color rgb="FF000000"/>
      <name val="Cambria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6" fillId="0" borderId="5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9" fillId="0" borderId="5" xfId="0" applyFont="1" applyFill="1" applyBorder="1"/>
    <xf numFmtId="14" fontId="6" fillId="0" borderId="5" xfId="0" applyNumberFormat="1" applyFont="1" applyBorder="1" applyAlignment="1">
      <alignment horizontal="center"/>
    </xf>
    <xf numFmtId="0" fontId="7" fillId="0" borderId="6" xfId="0" applyFont="1" applyFill="1" applyBorder="1"/>
    <xf numFmtId="0" fontId="8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/>
    </xf>
    <xf numFmtId="0" fontId="9" fillId="0" borderId="5" xfId="0" applyFon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" workbookViewId="0">
      <selection activeCell="M15" sqref="M1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6" t="s">
        <v>30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6"/>
      <c r="B4" s="26"/>
      <c r="C4" s="26"/>
      <c r="D4" s="26"/>
      <c r="E4" s="26"/>
      <c r="F4" s="26"/>
      <c r="G4" s="26"/>
      <c r="H4" s="26"/>
      <c r="I4" s="26"/>
    </row>
    <row r="6" spans="1:9" x14ac:dyDescent="0.25">
      <c r="A6" s="27" t="s">
        <v>1</v>
      </c>
      <c r="B6" s="28"/>
      <c r="C6" s="28"/>
      <c r="D6" s="28"/>
      <c r="E6" s="28"/>
      <c r="F6" s="28"/>
      <c r="G6" s="28"/>
      <c r="H6" s="28"/>
      <c r="I6" s="28"/>
    </row>
    <row r="7" spans="1:9" s="6" customFormat="1" x14ac:dyDescent="0.25">
      <c r="A7" t="s">
        <v>47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31</v>
      </c>
    </row>
    <row r="11" spans="1:9" s="6" customFormat="1" x14ac:dyDescent="0.25">
      <c r="A11" t="s">
        <v>26</v>
      </c>
    </row>
    <row r="12" spans="1:9" s="6" customFormat="1" x14ac:dyDescent="0.25">
      <c r="A12" t="s">
        <v>27</v>
      </c>
    </row>
    <row r="13" spans="1:9" s="6" customFormat="1" x14ac:dyDescent="0.25">
      <c r="A13" t="s">
        <v>56</v>
      </c>
    </row>
    <row r="14" spans="1:9" s="6" customFormat="1" x14ac:dyDescent="0.25">
      <c r="A14" t="s">
        <v>28</v>
      </c>
    </row>
    <row r="15" spans="1:9" s="6" customFormat="1" x14ac:dyDescent="0.25">
      <c r="A15" t="s">
        <v>29</v>
      </c>
    </row>
    <row r="16" spans="1:9" x14ac:dyDescent="0.25">
      <c r="A16" s="29" t="s">
        <v>2</v>
      </c>
      <c r="B16" s="30"/>
      <c r="C16" s="30"/>
      <c r="D16" s="30"/>
      <c r="E16" s="30"/>
      <c r="F16" s="30"/>
      <c r="G16" s="30"/>
      <c r="H16" s="30"/>
      <c r="I16" s="30"/>
    </row>
    <row r="17" spans="1:9" ht="30" customHeight="1" x14ac:dyDescent="0.25">
      <c r="A17" s="31" t="s">
        <v>6</v>
      </c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17" t="s">
        <v>3</v>
      </c>
      <c r="B18" s="33"/>
      <c r="C18" s="33"/>
      <c r="D18" s="33"/>
      <c r="E18" s="33"/>
      <c r="F18" s="33"/>
      <c r="G18" s="18"/>
      <c r="H18" s="19">
        <v>165103.39000000001</v>
      </c>
      <c r="I18" s="20"/>
    </row>
    <row r="19" spans="1:9" x14ac:dyDescent="0.25">
      <c r="A19" s="17" t="s">
        <v>4</v>
      </c>
      <c r="B19" s="33"/>
      <c r="C19" s="33"/>
      <c r="D19" s="33"/>
      <c r="E19" s="33"/>
      <c r="F19" s="33"/>
      <c r="G19" s="18"/>
      <c r="H19" s="19">
        <v>161114.6</v>
      </c>
      <c r="I19" s="20"/>
    </row>
    <row r="20" spans="1:9" x14ac:dyDescent="0.25">
      <c r="A20" s="17" t="s">
        <v>15</v>
      </c>
      <c r="B20" s="33"/>
      <c r="C20" s="33"/>
      <c r="D20" s="33"/>
      <c r="E20" s="33"/>
      <c r="F20" s="33"/>
      <c r="G20" s="18"/>
      <c r="H20" s="19">
        <f>SUM(H19-H18)</f>
        <v>-3988.7900000000081</v>
      </c>
      <c r="I20" s="20"/>
    </row>
    <row r="21" spans="1:9" x14ac:dyDescent="0.25">
      <c r="A21" s="17" t="s">
        <v>5</v>
      </c>
      <c r="B21" s="33"/>
      <c r="C21" s="33"/>
      <c r="D21" s="33"/>
      <c r="E21" s="33"/>
      <c r="F21" s="33"/>
      <c r="G21" s="18"/>
      <c r="H21" s="19">
        <f>SUM(H19/H18)*100</f>
        <v>97.584065354442444</v>
      </c>
      <c r="I21" s="20"/>
    </row>
    <row r="22" spans="1:9" x14ac:dyDescent="0.25">
      <c r="A22" s="17" t="s">
        <v>48</v>
      </c>
      <c r="B22" s="33"/>
      <c r="C22" s="33"/>
      <c r="D22" s="33"/>
      <c r="E22" s="33"/>
      <c r="F22" s="33"/>
      <c r="G22" s="18"/>
      <c r="H22" s="19">
        <f>SUM(G39)</f>
        <v>255461.595</v>
      </c>
      <c r="I22" s="20"/>
    </row>
    <row r="23" spans="1:9" x14ac:dyDescent="0.25">
      <c r="A23" s="17" t="s">
        <v>49</v>
      </c>
      <c r="B23" s="33"/>
      <c r="C23" s="33"/>
      <c r="D23" s="33"/>
      <c r="E23" s="33"/>
      <c r="F23" s="33"/>
      <c r="G23" s="18"/>
      <c r="H23" s="19">
        <v>257334.21</v>
      </c>
      <c r="I23" s="20"/>
    </row>
    <row r="24" spans="1:9" x14ac:dyDescent="0.25">
      <c r="A24" s="17" t="s">
        <v>50</v>
      </c>
      <c r="B24" s="33"/>
      <c r="C24" s="33"/>
      <c r="D24" s="33"/>
      <c r="E24" s="33"/>
      <c r="F24" s="33"/>
      <c r="G24" s="18"/>
      <c r="H24" s="19">
        <f>SUM(H19+H23-H22)</f>
        <v>162987.215</v>
      </c>
      <c r="I24" s="20"/>
    </row>
    <row r="25" spans="1:9" x14ac:dyDescent="0.25">
      <c r="A25" s="34" t="s">
        <v>7</v>
      </c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1" t="s">
        <v>8</v>
      </c>
    </row>
    <row r="27" spans="1:9" ht="35.25" customHeight="1" x14ac:dyDescent="0.25">
      <c r="A27" s="17" t="s">
        <v>10</v>
      </c>
      <c r="B27" s="18"/>
      <c r="C27" s="17" t="s">
        <v>13</v>
      </c>
      <c r="D27" s="18"/>
      <c r="E27" s="17" t="s">
        <v>12</v>
      </c>
      <c r="F27" s="18"/>
      <c r="G27" s="17" t="s">
        <v>11</v>
      </c>
      <c r="H27" s="18"/>
      <c r="I27" s="2" t="s">
        <v>9</v>
      </c>
    </row>
    <row r="28" spans="1:9" x14ac:dyDescent="0.25">
      <c r="A28" s="17" t="s">
        <v>52</v>
      </c>
      <c r="B28" s="18"/>
      <c r="C28" s="17">
        <v>1</v>
      </c>
      <c r="D28" s="18"/>
      <c r="E28" s="17">
        <v>5551</v>
      </c>
      <c r="F28" s="18"/>
      <c r="G28" s="17">
        <v>5551</v>
      </c>
      <c r="H28" s="18"/>
      <c r="I28" s="3">
        <v>44575</v>
      </c>
    </row>
    <row r="29" spans="1:9" x14ac:dyDescent="0.25">
      <c r="A29" s="17" t="s">
        <v>53</v>
      </c>
      <c r="B29" s="18"/>
      <c r="C29" s="17">
        <v>2</v>
      </c>
      <c r="D29" s="18"/>
      <c r="E29" s="17">
        <v>70350</v>
      </c>
      <c r="F29" s="18"/>
      <c r="G29" s="17">
        <f t="shared" ref="G29:G34" si="0">SUM(C29*E29)</f>
        <v>140700</v>
      </c>
      <c r="H29" s="18"/>
      <c r="I29" s="3">
        <v>44666</v>
      </c>
    </row>
    <row r="30" spans="1:9" x14ac:dyDescent="0.25">
      <c r="A30" s="17" t="s">
        <v>52</v>
      </c>
      <c r="B30" s="18"/>
      <c r="C30" s="17">
        <v>1</v>
      </c>
      <c r="D30" s="18"/>
      <c r="E30" s="17">
        <v>5551.2</v>
      </c>
      <c r="F30" s="18"/>
      <c r="G30" s="17">
        <f t="shared" si="0"/>
        <v>5551.2</v>
      </c>
      <c r="H30" s="18"/>
      <c r="I30" s="3">
        <v>44620</v>
      </c>
    </row>
    <row r="31" spans="1:9" x14ac:dyDescent="0.25">
      <c r="A31" s="17" t="s">
        <v>54</v>
      </c>
      <c r="B31" s="18"/>
      <c r="C31" s="17">
        <v>7.81</v>
      </c>
      <c r="D31" s="18"/>
      <c r="E31" s="17">
        <v>1050.19</v>
      </c>
      <c r="F31" s="18"/>
      <c r="G31" s="17">
        <v>8202.02</v>
      </c>
      <c r="H31" s="18"/>
      <c r="I31" s="3">
        <v>44773</v>
      </c>
    </row>
    <row r="32" spans="1:9" x14ac:dyDescent="0.25">
      <c r="A32" s="17" t="s">
        <v>55</v>
      </c>
      <c r="B32" s="18"/>
      <c r="C32" s="17">
        <v>4</v>
      </c>
      <c r="D32" s="18"/>
      <c r="E32" s="17">
        <v>10478.700000000001</v>
      </c>
      <c r="F32" s="18"/>
      <c r="G32" s="17">
        <f t="shared" ref="G32:G33" si="1">SUM(C32*E32)</f>
        <v>41914.800000000003</v>
      </c>
      <c r="H32" s="18"/>
      <c r="I32" s="3">
        <v>44773</v>
      </c>
    </row>
    <row r="33" spans="1:9" x14ac:dyDescent="0.25">
      <c r="A33" s="17" t="s">
        <v>57</v>
      </c>
      <c r="B33" s="18"/>
      <c r="C33" s="17">
        <v>1</v>
      </c>
      <c r="D33" s="18"/>
      <c r="E33" s="17">
        <v>294</v>
      </c>
      <c r="F33" s="18"/>
      <c r="G33" s="17">
        <f t="shared" si="1"/>
        <v>294</v>
      </c>
      <c r="H33" s="18"/>
      <c r="I33" s="3">
        <v>44803</v>
      </c>
    </row>
    <row r="34" spans="1:9" x14ac:dyDescent="0.25">
      <c r="A34" s="17" t="s">
        <v>58</v>
      </c>
      <c r="B34" s="18"/>
      <c r="C34" s="17">
        <v>1</v>
      </c>
      <c r="D34" s="18"/>
      <c r="E34" s="17">
        <v>4504.8</v>
      </c>
      <c r="F34" s="18"/>
      <c r="G34" s="17">
        <f t="shared" si="0"/>
        <v>4504.8</v>
      </c>
      <c r="H34" s="18"/>
      <c r="I34" s="3">
        <v>44811</v>
      </c>
    </row>
    <row r="35" spans="1:9" x14ac:dyDescent="0.25">
      <c r="A35" s="17" t="s">
        <v>60</v>
      </c>
      <c r="B35" s="18"/>
      <c r="C35" s="17">
        <v>2</v>
      </c>
      <c r="D35" s="18"/>
      <c r="E35" s="17">
        <v>1000</v>
      </c>
      <c r="F35" s="18"/>
      <c r="G35" s="17">
        <f t="shared" ref="G35:G36" si="2">SUM(C35*E35)</f>
        <v>2000</v>
      </c>
      <c r="H35" s="18"/>
      <c r="I35" s="3">
        <v>44904</v>
      </c>
    </row>
    <row r="36" spans="1:9" x14ac:dyDescent="0.25">
      <c r="A36" s="17" t="s">
        <v>61</v>
      </c>
      <c r="B36" s="18"/>
      <c r="C36" s="17">
        <v>2</v>
      </c>
      <c r="D36" s="18"/>
      <c r="E36" s="17">
        <v>577.20000000000005</v>
      </c>
      <c r="F36" s="18"/>
      <c r="G36" s="17">
        <f t="shared" si="2"/>
        <v>1154.4000000000001</v>
      </c>
      <c r="H36" s="18"/>
      <c r="I36" s="3">
        <v>44890</v>
      </c>
    </row>
    <row r="37" spans="1:9" x14ac:dyDescent="0.25">
      <c r="A37" s="17" t="s">
        <v>22</v>
      </c>
      <c r="B37" s="18"/>
      <c r="C37" s="23" t="s">
        <v>21</v>
      </c>
      <c r="D37" s="24"/>
      <c r="E37" s="21">
        <v>4.43</v>
      </c>
      <c r="F37" s="22"/>
      <c r="G37" s="19">
        <f>SUM(E37*812.5*7)</f>
        <v>25195.624999999996</v>
      </c>
      <c r="H37" s="20"/>
      <c r="I37" s="4" t="s">
        <v>51</v>
      </c>
    </row>
    <row r="38" spans="1:9" x14ac:dyDescent="0.25">
      <c r="A38" s="17" t="s">
        <v>23</v>
      </c>
      <c r="B38" s="18"/>
      <c r="C38" s="23" t="s">
        <v>21</v>
      </c>
      <c r="D38" s="24"/>
      <c r="E38" s="21">
        <v>5.0199999999999996</v>
      </c>
      <c r="F38" s="22"/>
      <c r="G38" s="19">
        <f>SUM(E38*812.5*5)</f>
        <v>20393.749999999996</v>
      </c>
      <c r="H38" s="20"/>
      <c r="I38" s="4" t="s">
        <v>51</v>
      </c>
    </row>
    <row r="39" spans="1:9" x14ac:dyDescent="0.25">
      <c r="A39" s="17" t="s">
        <v>14</v>
      </c>
      <c r="B39" s="18"/>
      <c r="C39" s="17"/>
      <c r="D39" s="18"/>
      <c r="E39" s="17"/>
      <c r="F39" s="18"/>
      <c r="G39" s="19">
        <f>SUM(G28:H38)</f>
        <v>255461.595</v>
      </c>
      <c r="H39" s="20"/>
      <c r="I39" s="4"/>
    </row>
    <row r="40" spans="1:9" x14ac:dyDescent="0.25">
      <c r="G40" s="5"/>
      <c r="H40" s="5"/>
    </row>
    <row r="41" spans="1:9" x14ac:dyDescent="0.25">
      <c r="B41" t="s">
        <v>32</v>
      </c>
      <c r="C41" t="s">
        <v>33</v>
      </c>
    </row>
    <row r="42" spans="1:9" x14ac:dyDescent="0.25">
      <c r="B42" t="s">
        <v>59</v>
      </c>
    </row>
    <row r="44" spans="1:9" x14ac:dyDescent="0.25">
      <c r="B44" t="s">
        <v>16</v>
      </c>
      <c r="C44" t="s">
        <v>17</v>
      </c>
    </row>
    <row r="45" spans="1:9" x14ac:dyDescent="0.25">
      <c r="B45" t="s">
        <v>59</v>
      </c>
    </row>
    <row r="47" spans="1:9" x14ac:dyDescent="0.25">
      <c r="B47" t="s">
        <v>18</v>
      </c>
      <c r="C47" t="s">
        <v>19</v>
      </c>
    </row>
    <row r="48" spans="1:9" x14ac:dyDescent="0.25">
      <c r="B48" t="s">
        <v>20</v>
      </c>
    </row>
  </sheetData>
  <mergeCells count="72">
    <mergeCell ref="A37:B37"/>
    <mergeCell ref="C37:D37"/>
    <mergeCell ref="E37:F37"/>
    <mergeCell ref="G37:H37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25:I25"/>
    <mergeCell ref="A27:B27"/>
    <mergeCell ref="C27:D27"/>
    <mergeCell ref="E27:F27"/>
    <mergeCell ref="G27:H27"/>
    <mergeCell ref="A22:G22"/>
    <mergeCell ref="A23:G23"/>
    <mergeCell ref="A24:G24"/>
    <mergeCell ref="H18:I18"/>
    <mergeCell ref="H20:I20"/>
    <mergeCell ref="H21:I21"/>
    <mergeCell ref="H22:I22"/>
    <mergeCell ref="H23:I23"/>
    <mergeCell ref="H24:I24"/>
    <mergeCell ref="A19:G19"/>
    <mergeCell ref="H19:I19"/>
    <mergeCell ref="A18:G18"/>
    <mergeCell ref="A20:G20"/>
    <mergeCell ref="A21:G21"/>
    <mergeCell ref="A1:I1"/>
    <mergeCell ref="A2:I4"/>
    <mergeCell ref="A6:I6"/>
    <mergeCell ref="A16:I16"/>
    <mergeCell ref="A17:I17"/>
    <mergeCell ref="A30:B30"/>
    <mergeCell ref="C30:D30"/>
    <mergeCell ref="E30:F30"/>
    <mergeCell ref="G30:H30"/>
    <mergeCell ref="A39:B39"/>
    <mergeCell ref="C39:D39"/>
    <mergeCell ref="E39:F39"/>
    <mergeCell ref="G39:H39"/>
    <mergeCell ref="G38:H38"/>
    <mergeCell ref="E38:F38"/>
    <mergeCell ref="C38:D38"/>
    <mergeCell ref="A38:B38"/>
    <mergeCell ref="A36:B36"/>
    <mergeCell ref="C36:D36"/>
    <mergeCell ref="E36:F36"/>
    <mergeCell ref="G36:H36"/>
    <mergeCell ref="A28:B28"/>
    <mergeCell ref="C28:D28"/>
    <mergeCell ref="E28:F28"/>
    <mergeCell ref="G28:H28"/>
    <mergeCell ref="A29:B29"/>
    <mergeCell ref="C29:D29"/>
    <mergeCell ref="E29:F29"/>
    <mergeCell ref="G29:H29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" sqref="C1:C1048576"/>
    </sheetView>
  </sheetViews>
  <sheetFormatPr defaultRowHeight="15" x14ac:dyDescent="0.25"/>
  <sheetData>
    <row r="1" spans="1:6" ht="15.75" thickBot="1" x14ac:dyDescent="0.3">
      <c r="A1" s="7"/>
      <c r="B1" s="8"/>
      <c r="C1" s="9"/>
      <c r="D1" s="9"/>
      <c r="E1" s="9"/>
      <c r="F1" s="10"/>
    </row>
    <row r="2" spans="1:6" ht="21.75" thickBot="1" x14ac:dyDescent="0.3">
      <c r="A2" s="11" t="s">
        <v>34</v>
      </c>
      <c r="B2" s="8" t="s">
        <v>35</v>
      </c>
      <c r="C2" s="9">
        <v>16329</v>
      </c>
      <c r="D2" s="9" t="s">
        <v>36</v>
      </c>
      <c r="E2" s="9">
        <v>977.78</v>
      </c>
      <c r="F2" s="12" t="s">
        <v>37</v>
      </c>
    </row>
    <row r="3" spans="1:6" ht="15.75" thickBot="1" x14ac:dyDescent="0.3">
      <c r="A3" s="11" t="s">
        <v>34</v>
      </c>
      <c r="B3" s="13" t="s">
        <v>38</v>
      </c>
      <c r="C3" s="14">
        <v>1567</v>
      </c>
      <c r="D3" s="14" t="s">
        <v>39</v>
      </c>
      <c r="E3" s="14">
        <v>1567</v>
      </c>
      <c r="F3" s="15" t="s">
        <v>40</v>
      </c>
    </row>
    <row r="4" spans="1:6" ht="15.75" thickBot="1" x14ac:dyDescent="0.3">
      <c r="A4" s="11" t="s">
        <v>41</v>
      </c>
      <c r="B4" s="13" t="s">
        <v>42</v>
      </c>
      <c r="C4" s="14">
        <v>2207</v>
      </c>
      <c r="D4" s="14" t="s">
        <v>43</v>
      </c>
      <c r="E4" s="14">
        <v>557.32000000000005</v>
      </c>
      <c r="F4" s="15" t="s">
        <v>44</v>
      </c>
    </row>
    <row r="5" spans="1:6" ht="15.75" thickBot="1" x14ac:dyDescent="0.3">
      <c r="A5" s="11" t="s">
        <v>34</v>
      </c>
      <c r="B5" s="13" t="s">
        <v>45</v>
      </c>
      <c r="C5" s="14">
        <v>16434.169999999998</v>
      </c>
      <c r="D5" s="14" t="s">
        <v>39</v>
      </c>
      <c r="E5" s="14">
        <v>16434.169999999998</v>
      </c>
      <c r="F5" s="15" t="s">
        <v>46</v>
      </c>
    </row>
    <row r="6" spans="1:6" ht="15.75" thickBot="1" x14ac:dyDescent="0.3">
      <c r="A6" s="16"/>
      <c r="B6" s="13"/>
      <c r="C6" s="9"/>
      <c r="D6" s="9"/>
      <c r="E6" s="9"/>
      <c r="F6" s="10"/>
    </row>
    <row r="7" spans="1:6" ht="15.75" thickBot="1" x14ac:dyDescent="0.3">
      <c r="A7" s="16"/>
      <c r="B7" s="8"/>
      <c r="C7" s="9"/>
      <c r="D7" s="9"/>
      <c r="E7" s="9"/>
      <c r="F7" s="10"/>
    </row>
    <row r="8" spans="1:6" ht="15.75" thickBot="1" x14ac:dyDescent="0.3">
      <c r="A8" s="7"/>
      <c r="B8" s="8"/>
      <c r="C8" s="9"/>
      <c r="D8" s="9"/>
      <c r="E8" s="9"/>
      <c r="F8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2023-01-26T08:07:51Z</dcterms:modified>
</cp:coreProperties>
</file>